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ar Rathod\Downloads\"/>
    </mc:Choice>
  </mc:AlternateContent>
  <xr:revisionPtr revIDLastSave="0" documentId="13_ncr:1_{C652EA59-D4D1-46F3-AD3F-69288CF6F45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6" i="1"/>
  <c r="I15" i="1"/>
  <c r="I14" i="1"/>
  <c r="I12" i="1"/>
  <c r="I11" i="1"/>
  <c r="I10" i="1"/>
  <c r="I8" i="1"/>
  <c r="I7" i="1"/>
  <c r="I6" i="1"/>
  <c r="I17" i="1"/>
  <c r="I9" i="1"/>
</calcChain>
</file>

<file path=xl/sharedStrings.xml><?xml version="1.0" encoding="utf-8"?>
<sst xmlns="http://schemas.openxmlformats.org/spreadsheetml/2006/main" count="304" uniqueCount="51">
  <si>
    <t>Project :- SRA MORWADI</t>
  </si>
  <si>
    <t xml:space="preserve">Selected Group :-  G Bldg. Meter Room Plaster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</si>
  <si>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</si>
  <si>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</si>
  <si>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</si>
  <si>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</si>
  <si>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</si>
  <si>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</si>
  <si>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</si>
  <si>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</si>
  <si>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</si>
  <si>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</si>
  <si>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</si>
  <si>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</si>
  <si>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</si>
  <si>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</si>
  <si>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</si>
  <si>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</si>
  <si>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</si>
  <si>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665704</t>
  </si>
  <si>
    <t>F Meter Room 1 Internal Plaster Work</t>
  </si>
  <si>
    <t>Sq.Ft</t>
  </si>
  <si>
    <t>1.0000</t>
  </si>
  <si>
    <t>2424</t>
  </si>
  <si>
    <t>Sand face Plaster- BC</t>
  </si>
  <si>
    <t>0.0000</t>
  </si>
  <si>
    <t>165.001.010.007.001.007.001.001.</t>
  </si>
  <si>
    <t>Labour</t>
  </si>
  <si>
    <t>0</t>
  </si>
  <si>
    <t/>
  </si>
  <si>
    <t>89</t>
  </si>
  <si>
    <t>Cement 43 Grade</t>
  </si>
  <si>
    <t>Bags</t>
  </si>
  <si>
    <t>375.0000</t>
  </si>
  <si>
    <t>Material</t>
  </si>
  <si>
    <t>161</t>
  </si>
  <si>
    <t>Crush Sand</t>
  </si>
  <si>
    <t>Cu.Ft</t>
  </si>
  <si>
    <t>33.0000</t>
  </si>
  <si>
    <t>24440</t>
  </si>
  <si>
    <t>M Sand</t>
  </si>
  <si>
    <t>65.0000</t>
  </si>
  <si>
    <t>665705</t>
  </si>
  <si>
    <t>F Meter Room 2 Internal Plaster Work</t>
  </si>
  <si>
    <t>165.001.010.007.001.007.001.002.</t>
  </si>
  <si>
    <t>665706</t>
  </si>
  <si>
    <t>F Meter Room 1 External Plaster Work</t>
  </si>
  <si>
    <t>165.001.010.007.001.007.001.003.</t>
  </si>
  <si>
    <t>665707</t>
  </si>
  <si>
    <t>F Meter Room 2 External Plaster Work</t>
  </si>
  <si>
    <t>165.001.010.007.001.007.001.004.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</si>
</sst>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20"/>
  <sheetViews>
    <sheetView tabSelected="1" workbookViewId="0">
      <selection activeCell="E22" sqref="E22"/>
    </sheetView>
  </sheetViews>
  <sheetFormatPr defaultColWidth="9.109375" defaultRowHeight="12.05" customHeight="1"/>
  <cols>
    <col min="1" max="1" width="9.109375" customWidth="1"/>
    <col min="2" max="2" width="35.109375" customWidth="1"/>
    <col min="3" max="3" width="11.6640625" customWidth="1"/>
    <col min="4" max="5" width="13.33203125" customWidth="1"/>
    <col min="6" max="6" width="12.77734375" customWidth="1"/>
    <col min="7" max="7" width="19.88671875" customWidth="1"/>
    <col min="8" max="8" width="9.109375" customWidth="1"/>
    <col min="9" max="9" width="13.88671875" customWidth="1"/>
    <col min="10" max="10" width="15.109375" customWidth="1"/>
    <col min="11" max="11" width="32" customWidth="1"/>
    <col min="12" max="12" width="19.6640625" customWidth="1"/>
    <col min="13" max="13" width="9.109375" customWidth="1"/>
    <col min="14" max="14" width="15.44140625" customWidth="1"/>
    <col min="15" max="15" width="9.441406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597.38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32</v>
      </c>
      <c r="I6">
        <f>(I5/100)*1.8</f>
        <v>10.752839999999999</v>
      </c>
      <c r="J6" t="s">
        <v>33</v>
      </c>
      <c r="K6" t="s">
        <v>26</v>
      </c>
      <c r="L6" t="s">
        <v>33</v>
      </c>
      <c r="M6" t="s">
        <v>34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37</v>
      </c>
      <c r="I7">
        <f>(I5/100)*17</f>
        <v>101.55459999999999</v>
      </c>
      <c r="J7" t="s">
        <v>38</v>
      </c>
      <c r="K7" t="s">
        <v>26</v>
      </c>
      <c r="L7" t="s">
        <v>38</v>
      </c>
      <c r="M7" t="s">
        <v>34</v>
      </c>
      <c r="N7" s="2" t="s">
        <v>28</v>
      </c>
      <c r="O7" t="s">
        <v>25</v>
      </c>
      <c r="P7" t="s">
        <v>29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39</v>
      </c>
      <c r="G8" t="s">
        <v>40</v>
      </c>
      <c r="H8" t="s">
        <v>37</v>
      </c>
      <c r="I8">
        <f>(I5/100)*3.28</f>
        <v>19.594063999999999</v>
      </c>
      <c r="J8" t="s">
        <v>41</v>
      </c>
      <c r="K8" t="s">
        <v>26</v>
      </c>
      <c r="L8" t="s">
        <v>41</v>
      </c>
      <c r="M8" t="s">
        <v>34</v>
      </c>
      <c r="N8" s="2" t="s">
        <v>28</v>
      </c>
      <c r="O8" t="s">
        <v>25</v>
      </c>
      <c r="P8" t="s">
        <v>29</v>
      </c>
    </row>
    <row r="9" spans="1:16">
      <c r="A9" t="s">
        <v>42</v>
      </c>
      <c r="B9" t="s">
        <v>43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>
        <f>I5</f>
        <v>597.38</v>
      </c>
      <c r="J9" t="s">
        <v>25</v>
      </c>
      <c r="K9" t="s">
        <v>44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42</v>
      </c>
      <c r="B10" t="s">
        <v>43</v>
      </c>
      <c r="C10" t="s">
        <v>21</v>
      </c>
      <c r="D10" t="s">
        <v>22</v>
      </c>
      <c r="E10" t="s">
        <v>22</v>
      </c>
      <c r="F10" s="2" t="s">
        <v>30</v>
      </c>
      <c r="G10" t="s">
        <v>31</v>
      </c>
      <c r="H10" t="s">
        <v>32</v>
      </c>
      <c r="I10">
        <f>(I9/100)*1.8</f>
        <v>10.752839999999999</v>
      </c>
      <c r="J10" t="s">
        <v>33</v>
      </c>
      <c r="K10" t="s">
        <v>44</v>
      </c>
      <c r="L10" t="s">
        <v>33</v>
      </c>
      <c r="M10" t="s">
        <v>34</v>
      </c>
      <c r="N10" s="2" t="s">
        <v>28</v>
      </c>
      <c r="O10" t="s">
        <v>25</v>
      </c>
      <c r="P10" t="s">
        <v>29</v>
      </c>
    </row>
    <row r="11" spans="1:16">
      <c r="A11" t="s">
        <v>42</v>
      </c>
      <c r="B11" t="s">
        <v>43</v>
      </c>
      <c r="C11" t="s">
        <v>21</v>
      </c>
      <c r="D11" t="s">
        <v>22</v>
      </c>
      <c r="E11" t="s">
        <v>22</v>
      </c>
      <c r="F11" s="2" t="s">
        <v>35</v>
      </c>
      <c r="G11" t="s">
        <v>36</v>
      </c>
      <c r="H11" t="s">
        <v>37</v>
      </c>
      <c r="I11">
        <f>(I9/100)*17</f>
        <v>101.55459999999999</v>
      </c>
      <c r="J11" t="s">
        <v>38</v>
      </c>
      <c r="K11" t="s">
        <v>44</v>
      </c>
      <c r="L11" t="s">
        <v>38</v>
      </c>
      <c r="M11" t="s">
        <v>34</v>
      </c>
      <c r="N11" s="2" t="s">
        <v>28</v>
      </c>
      <c r="O11" t="s">
        <v>25</v>
      </c>
      <c r="P11" t="s">
        <v>29</v>
      </c>
    </row>
    <row r="12" spans="1:16">
      <c r="A12" t="s">
        <v>42</v>
      </c>
      <c r="B12" t="s">
        <v>43</v>
      </c>
      <c r="C12" t="s">
        <v>21</v>
      </c>
      <c r="D12" t="s">
        <v>22</v>
      </c>
      <c r="E12" t="s">
        <v>22</v>
      </c>
      <c r="F12" s="2" t="s">
        <v>39</v>
      </c>
      <c r="G12" t="s">
        <v>40</v>
      </c>
      <c r="H12" t="s">
        <v>37</v>
      </c>
      <c r="I12">
        <f>(I9/100)*3.28</f>
        <v>19.594063999999999</v>
      </c>
      <c r="J12" t="s">
        <v>41</v>
      </c>
      <c r="K12" t="s">
        <v>44</v>
      </c>
      <c r="L12" t="s">
        <v>41</v>
      </c>
      <c r="M12" t="s">
        <v>34</v>
      </c>
      <c r="N12" s="2" t="s">
        <v>28</v>
      </c>
      <c r="O12" t="s">
        <v>25</v>
      </c>
      <c r="P12" t="s">
        <v>29</v>
      </c>
    </row>
    <row r="13" spans="1:16">
      <c r="A13" t="s">
        <v>45</v>
      </c>
      <c r="B13" t="s">
        <v>46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>
        <v>422.4</v>
      </c>
      <c r="J13" t="s">
        <v>25</v>
      </c>
      <c r="K13" t="s">
        <v>47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45</v>
      </c>
      <c r="B14" t="s">
        <v>46</v>
      </c>
      <c r="C14" t="s">
        <v>21</v>
      </c>
      <c r="D14" t="s">
        <v>22</v>
      </c>
      <c r="E14" t="s">
        <v>22</v>
      </c>
      <c r="F14" s="2" t="s">
        <v>30</v>
      </c>
      <c r="G14" t="s">
        <v>31</v>
      </c>
      <c r="H14" t="s">
        <v>32</v>
      </c>
      <c r="I14">
        <f>(I13/100)*1.8</f>
        <v>7.6032000000000002</v>
      </c>
      <c r="J14" t="s">
        <v>33</v>
      </c>
      <c r="K14" t="s">
        <v>47</v>
      </c>
      <c r="L14" t="s">
        <v>33</v>
      </c>
      <c r="M14" t="s">
        <v>34</v>
      </c>
      <c r="N14" s="2" t="s">
        <v>28</v>
      </c>
      <c r="O14" t="s">
        <v>25</v>
      </c>
      <c r="P14" t="s">
        <v>29</v>
      </c>
    </row>
    <row r="15" spans="1:16">
      <c r="A15" t="s">
        <v>45</v>
      </c>
      <c r="B15" t="s">
        <v>46</v>
      </c>
      <c r="C15" t="s">
        <v>21</v>
      </c>
      <c r="D15" t="s">
        <v>22</v>
      </c>
      <c r="E15" t="s">
        <v>22</v>
      </c>
      <c r="F15" s="2" t="s">
        <v>35</v>
      </c>
      <c r="G15" t="s">
        <v>36</v>
      </c>
      <c r="H15" t="s">
        <v>37</v>
      </c>
      <c r="I15">
        <f>(I13/100)*17</f>
        <v>71.808000000000007</v>
      </c>
      <c r="J15" t="s">
        <v>38</v>
      </c>
      <c r="K15" t="s">
        <v>47</v>
      </c>
      <c r="L15" t="s">
        <v>38</v>
      </c>
      <c r="M15" t="s">
        <v>34</v>
      </c>
      <c r="N15" s="2" t="s">
        <v>28</v>
      </c>
      <c r="O15" t="s">
        <v>25</v>
      </c>
      <c r="P15" t="s">
        <v>29</v>
      </c>
    </row>
    <row r="16" spans="1:16">
      <c r="A16" t="s">
        <v>45</v>
      </c>
      <c r="B16" t="s">
        <v>46</v>
      </c>
      <c r="C16" t="s">
        <v>21</v>
      </c>
      <c r="D16" t="s">
        <v>22</v>
      </c>
      <c r="E16" t="s">
        <v>22</v>
      </c>
      <c r="F16" s="2" t="s">
        <v>39</v>
      </c>
      <c r="G16" t="s">
        <v>40</v>
      </c>
      <c r="H16" t="s">
        <v>37</v>
      </c>
      <c r="I16">
        <f>(I13/100)*3.28</f>
        <v>13.85472</v>
      </c>
      <c r="J16" t="s">
        <v>41</v>
      </c>
      <c r="K16" t="s">
        <v>47</v>
      </c>
      <c r="L16" t="s">
        <v>41</v>
      </c>
      <c r="M16" t="s">
        <v>34</v>
      </c>
      <c r="N16" s="2" t="s">
        <v>28</v>
      </c>
      <c r="O16" t="s">
        <v>25</v>
      </c>
      <c r="P16" t="s">
        <v>29</v>
      </c>
    </row>
    <row r="17" spans="1:16">
      <c r="A17" t="s">
        <v>48</v>
      </c>
      <c r="B17" t="s">
        <v>49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>
        <f>I13</f>
        <v>422.4</v>
      </c>
      <c r="J17" t="s">
        <v>25</v>
      </c>
      <c r="K17" t="s">
        <v>50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48</v>
      </c>
      <c r="B18" t="s">
        <v>49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32</v>
      </c>
      <c r="I18">
        <f>(I17/100)*1.8</f>
        <v>7.6032000000000002</v>
      </c>
      <c r="J18" t="s">
        <v>33</v>
      </c>
      <c r="K18" t="s">
        <v>50</v>
      </c>
      <c r="L18" t="s">
        <v>33</v>
      </c>
      <c r="M18" t="s">
        <v>34</v>
      </c>
      <c r="N18" s="2" t="s">
        <v>28</v>
      </c>
      <c r="O18" t="s">
        <v>25</v>
      </c>
      <c r="P18" t="s">
        <v>29</v>
      </c>
    </row>
    <row r="19" spans="1:16">
      <c r="A19" t="s">
        <v>48</v>
      </c>
      <c r="B19" t="s">
        <v>49</v>
      </c>
      <c r="C19" t="s">
        <v>21</v>
      </c>
      <c r="D19" t="s">
        <v>22</v>
      </c>
      <c r="E19" t="s">
        <v>22</v>
      </c>
      <c r="F19" s="2" t="s">
        <v>35</v>
      </c>
      <c r="G19" t="s">
        <v>36</v>
      </c>
      <c r="H19" t="s">
        <v>37</v>
      </c>
      <c r="I19">
        <f>(I17/100)*17</f>
        <v>71.808000000000007</v>
      </c>
      <c r="J19" t="s">
        <v>38</v>
      </c>
      <c r="K19" t="s">
        <v>50</v>
      </c>
      <c r="L19" t="s">
        <v>38</v>
      </c>
      <c r="M19" t="s">
        <v>34</v>
      </c>
      <c r="N19" s="2" t="s">
        <v>28</v>
      </c>
      <c r="O19" t="s">
        <v>25</v>
      </c>
      <c r="P19" t="s">
        <v>29</v>
      </c>
    </row>
    <row r="20" spans="1:16">
      <c r="A20" t="s">
        <v>48</v>
      </c>
      <c r="B20" t="s">
        <v>49</v>
      </c>
      <c r="C20" t="s">
        <v>21</v>
      </c>
      <c r="D20" t="s">
        <v>22</v>
      </c>
      <c r="E20" t="s">
        <v>22</v>
      </c>
      <c r="F20" s="2" t="s">
        <v>39</v>
      </c>
      <c r="G20" t="s">
        <v>40</v>
      </c>
      <c r="H20" t="s">
        <v>37</v>
      </c>
      <c r="I20">
        <f>(I17/100)*3.28</f>
        <v>13.85472</v>
      </c>
      <c r="J20" t="s">
        <v>41</v>
      </c>
      <c r="K20" t="s">
        <v>50</v>
      </c>
      <c r="L20" t="s">
        <v>41</v>
      </c>
      <c r="M20" t="s">
        <v>34</v>
      </c>
      <c r="N20" s="2" t="s">
        <v>28</v>
      </c>
      <c r="O20" t="s">
        <v>25</v>
      </c>
      <c r="P20" t="s">
        <v>29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chandarschinnarathod@gmail.com</cp:lastModifiedBy>
  <dcterms:modified xsi:type="dcterms:W3CDTF">2026-02-27T12:27:34Z</dcterms:modified>
</cp:coreProperties>
</file>